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96" firstSheet="0" activeTab="0"/>
  </bookViews>
  <sheets>
    <sheet name="Junioři" sheetId="1" state="visible" r:id="rId2"/>
  </sheets>
  <definedNames>
    <definedName function="false" hidden="true" localSheetId="0" name="_xlnm._FilterDatabase" vbProcedure="false">Junioři!$A$4:$O$47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<sst xmlns="http://schemas.openxmlformats.org/spreadsheetml/2006/main" count="62" uniqueCount="54">
  <si>
    <t>Termín: 11. 2. 2017</t>
  </si>
  <si>
    <t>    Český svaz vzpírání</t>
  </si>
  <si>
    <t>Místo konání: Boskovice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</si>
  <si>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</si>
  <si>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</si>
  <si>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</si>
  <si>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</si>
  <si>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</si>
  <si>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</si>
  <si>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</si>
  <si>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</si>
  <si>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</si>
  <si>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</si>
  <si>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</si>
  <si>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</si>
  <si>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</si>
  <si>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Skup.</t>
  </si>
  <si>
    <t>Mikula Ondřej</t>
  </si>
  <si>
    <t>-</t>
  </si>
  <si>
    <t>Zapalač Jakub</t>
  </si>
  <si>
    <t>Škarpa Václav</t>
  </si>
  <si>
    <t>Orság Roman</t>
  </si>
  <si>
    <t>Bártek Dominik</t>
  </si>
  <si>
    <t>Sokol N.Hrozenkov</t>
  </si>
  <si>
    <t>Novák Jakub</t>
  </si>
  <si>
    <t>Šašo Denis</t>
  </si>
  <si>
    <t>Kadlčík Jan</t>
  </si>
  <si>
    <t>Kolář Daniel</t>
  </si>
  <si>
    <t>Kolář Josef</t>
  </si>
  <si>
    <t>,</t>
  </si>
  <si>
    <t>Holešov „A“</t>
  </si>
  <si>
    <t>Sedláček Jan</t>
  </si>
  <si>
    <t>Brázdil Daniel</t>
  </si>
  <si>
    <t>Vojtičko Petr</t>
  </si>
  <si>
    <t>Zajíček Petr</t>
  </si>
  <si>
    <t>Konšel Martin</t>
  </si>
  <si>
    <t>TJ Holešov "B"</t>
  </si>
  <si>
    <t>Komárek Dominik</t>
  </si>
  <si>
    <t>Geršl Radek</t>
  </si>
  <si>
    <t>Hovjacký Ondřej</t>
  </si>
  <si>
    <t>Mareček Petr</t>
  </si>
  <si>
    <t>Parolek Miroslav</t>
  </si>
  <si>
    <t>TJ SOUZ Boskovice</t>
  </si>
  <si>
    <t>Rozhodčí: Zdeněk Sekanina, Antonín Špidlík, Oldřich Kužílek, Michal Liška</t>
  </si>
  <si>
    <t>Technický rozhodčí: Ing. Jarmila Kaláčová</t>
  </si>
  <si>
    <t>Zapisovatel: Ivana Tomalová</t>
  </si>
  <si>
    <t>Závodníci N. Hrozenkova mají výkonnostní průkazy u sekretáře svazu pana Ereta.</t>
  </si>
  <si>
    <t>Český rekord: junioři do 20 let, kategori do 85 kg Petr Mareček 140 kg v trhu i ve dvojboji 308 kg.</t>
  </si>
  <si>
    <t>1. kolo</t>
  </si>
  <si>
    <t>Pořadí</t>
  </si>
  <si>
    <t>Družstvo</t>
  </si>
  <si>
    <t>Body</t>
  </si>
  <si>
    <t>Sokol N. Hrozenkov</t>
  </si>
  <si>
    <t>Holešov „B“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</si>
</sst>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00000"/>
    <numFmt numFmtId="167" formatCode="0.00"/>
    <numFmt numFmtId="168" formatCode="0"/>
    <numFmt numFmtId="169" formatCode="0.0000"/>
    <numFmt numFmtId="170" formatCode="0"/>
    <numFmt numFmtId="171" formatCode="0.0000"/>
  </numFmts>
  <fonts count="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2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n"/>
      <right/>
      <top/>
      <bottom style="thick"/>
      <diagonal/>
    </border>
    <border diagonalUp="false" diagonalDown="false">
      <left style="thick"/>
      <right/>
      <top style="thin"/>
      <bottom style="hair"/>
      <diagonal/>
    </border>
    <border diagonalUp="false" diagonalDown="false">
      <left style="thick"/>
      <right style="thick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thick"/>
      <right style="thick"/>
      <top style="hair"/>
      <bottom style="hair"/>
      <diagonal/>
    </border>
    <border diagonalUp="false" diagonalDown="false">
      <left style="thick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ck"/>
      <right/>
      <top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ck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1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2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2" borderId="2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2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2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  <dxfs count="2">
    <dxf>
      <fill>
        <patternFill>
          <bgColor rgb="FFFFC7CE"/>
        </patternFill>
      </fill>
    </dxf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T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RowHeight="12.85"/>
  <cols>
    <col collapsed="false" hidden="false" max="1" min="1" style="1" width="7.29081632653061"/>
    <col collapsed="false" hidden="false" max="2" min="2" style="1" width="19.1428571428571"/>
    <col collapsed="false" hidden="false" max="3" min="3" style="1" width="8.6734693877551"/>
    <col collapsed="false" hidden="false" max="4" min="4" style="1" width="17.8367346938776"/>
    <col collapsed="false" hidden="false" max="7" min="5" style="1" width="7"/>
    <col collapsed="false" hidden="false" max="8" min="8" style="1" width="6.4234693877551"/>
    <col collapsed="false" hidden="false" max="11" min="9" style="1" width="7"/>
    <col collapsed="false" hidden="false" max="12" min="12" style="1" width="6.4234693877551"/>
    <col collapsed="false" hidden="false" max="13" min="13" style="1" width="8"/>
    <col collapsed="false" hidden="false" max="14" min="14" style="1" width="11.7091836734694"/>
    <col collapsed="false" hidden="false" max="15" min="15" style="2" width="5.09183673469388"/>
    <col collapsed="false" hidden="false" max="16" min="16" style="1" width="6.50510204081633"/>
    <col collapsed="false" hidden="false" max="17" min="17" style="1" width="6.36224489795918"/>
    <col collapsed="false" hidden="false" max="18" min="18" style="1" width="18.2602040816327"/>
    <col collapsed="false" hidden="false" max="19" min="19" style="1" width="5.23979591836735"/>
    <col collapsed="false" hidden="false" max="20" min="20" style="1" width="9.48469387755102"/>
    <col collapsed="false" hidden="false" max="1025" min="21" style="1" width="8.6734693877551"/>
  </cols>
  <sheetData>
    <row r="1" customFormat="false" ht="27.25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.75" hidden="false" customHeight="true" outlineLevel="0" collapsed="false">
      <c r="A2" s="4" t="s">
        <v>0</v>
      </c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6" t="s">
        <v>2</v>
      </c>
      <c r="M2" s="6"/>
      <c r="N2" s="6"/>
    </row>
    <row r="3" customFormat="false" ht="9.75" hidden="false" customHeight="true" outlineLevel="0" collapsed="false"/>
    <row r="4" customFormat="false" ht="12.85" hidden="false" customHeight="false" outlineLevel="0" collapsed="false">
      <c r="A4" s="7" t="s">
        <v>3</v>
      </c>
      <c r="B4" s="8" t="s">
        <v>4</v>
      </c>
      <c r="C4" s="7" t="s">
        <v>5</v>
      </c>
      <c r="D4" s="9" t="s">
        <v>6</v>
      </c>
      <c r="E4" s="10" t="s">
        <v>7</v>
      </c>
      <c r="F4" s="10"/>
      <c r="G4" s="10"/>
      <c r="H4" s="10"/>
      <c r="I4" s="10" t="s">
        <v>8</v>
      </c>
      <c r="J4" s="10"/>
      <c r="K4" s="10"/>
      <c r="L4" s="10"/>
      <c r="M4" s="11" t="s">
        <v>9</v>
      </c>
      <c r="N4" s="8" t="s">
        <v>10</v>
      </c>
    </row>
    <row r="5" customFormat="false" ht="12.85" hidden="false" customHeight="false" outlineLevel="0" collapsed="false">
      <c r="A5" s="12"/>
      <c r="B5" s="13"/>
      <c r="C5" s="14" t="s">
        <v>11</v>
      </c>
      <c r="D5" s="13"/>
      <c r="E5" s="15" t="s">
        <v>12</v>
      </c>
      <c r="F5" s="10" t="s">
        <v>13</v>
      </c>
      <c r="G5" s="16" t="s">
        <v>14</v>
      </c>
      <c r="H5" s="10" t="s">
        <v>15</v>
      </c>
      <c r="I5" s="16" t="s">
        <v>12</v>
      </c>
      <c r="J5" s="10" t="s">
        <v>13</v>
      </c>
      <c r="K5" s="16" t="s">
        <v>14</v>
      </c>
      <c r="L5" s="10" t="s">
        <v>15</v>
      </c>
      <c r="M5" s="17"/>
      <c r="N5" s="18"/>
      <c r="O5" s="2" t="s">
        <v>16</v>
      </c>
    </row>
    <row r="6" customFormat="false" ht="13.4" hidden="false" customHeight="false" outlineLevel="0" collapsed="false">
      <c r="A6" s="19" t="n">
        <v>61.1</v>
      </c>
      <c r="B6" s="20" t="s">
        <v>17</v>
      </c>
      <c r="C6" s="21" t="n">
        <v>1997</v>
      </c>
      <c r="D6" s="22"/>
      <c r="E6" s="23" t="n">
        <v>60</v>
      </c>
      <c r="F6" s="24" t="n">
        <v>65</v>
      </c>
      <c r="G6" s="23" t="n">
        <v>70</v>
      </c>
      <c r="H6" s="25" t="n">
        <f aca="false">IF(MAX(E6:G6)&lt;0,0,MAX(E6:G6))</f>
        <v>70</v>
      </c>
      <c r="I6" s="23" t="n">
        <v>85</v>
      </c>
      <c r="J6" s="24" t="n">
        <v>-92</v>
      </c>
      <c r="K6" s="23" t="s">
        <v>18</v>
      </c>
      <c r="L6" s="25" t="n">
        <f aca="false">IF(MAX(I6:K6)&lt;0,0,MAX(I6:K6))</f>
        <v>85</v>
      </c>
      <c r="M6" s="26" t="n">
        <f aca="false">SUM(H6,L6)</f>
        <v>155</v>
      </c>
      <c r="N6" s="27" t="n">
        <f aca="false">IF(ISNUMBER(A6), (IF(175.508&lt; A6,M6, TRUNC(10^(0.75194503*((LOG((A6/175.508)/LOG(10))*(LOG((A6/175.508)/LOG(10)))))),4)*M6)), 0)</f>
        <v>222.952</v>
      </c>
      <c r="O6" s="28" t="n">
        <v>1</v>
      </c>
    </row>
    <row r="7" customFormat="false" ht="13.4" hidden="false" customHeight="false" outlineLevel="0" collapsed="false">
      <c r="A7" s="29" t="n">
        <v>78.6</v>
      </c>
      <c r="B7" s="30" t="s">
        <v>19</v>
      </c>
      <c r="C7" s="31" t="n">
        <v>2002</v>
      </c>
      <c r="D7" s="32"/>
      <c r="E7" s="33" t="n">
        <v>40</v>
      </c>
      <c r="F7" s="34" t="n">
        <v>45</v>
      </c>
      <c r="G7" s="33" t="n">
        <v>-50</v>
      </c>
      <c r="H7" s="35" t="n">
        <f aca="false">IF(MAX(E7:G7)&lt;0,0,MAX(E7:G7))</f>
        <v>45</v>
      </c>
      <c r="I7" s="33" t="n">
        <v>60</v>
      </c>
      <c r="J7" s="34" t="n">
        <v>65</v>
      </c>
      <c r="K7" s="33" t="s">
        <v>18</v>
      </c>
      <c r="L7" s="35" t="n">
        <f aca="false">IF(MAX(I7:K7)&lt;0,0,MAX(I7:K7))</f>
        <v>65</v>
      </c>
      <c r="M7" s="36" t="n">
        <f aca="false">SUM(H7,L7)</f>
        <v>110</v>
      </c>
      <c r="N7" s="27" t="n">
        <f aca="false">IF(ISNUMBER(A7), (IF(175.508&lt; A7,M7, TRUNC(10^(0.75194503*((LOG((A7/175.508)/LOG(10))*(LOG((A7/175.508)/LOG(10)))))),4)*M7)), 0)</f>
        <v>135.795</v>
      </c>
      <c r="O7" s="28" t="n">
        <v>1</v>
      </c>
    </row>
    <row r="8" customFormat="false" ht="13.4" hidden="false" customHeight="false" outlineLevel="0" collapsed="false">
      <c r="A8" s="29" t="n">
        <v>86.5</v>
      </c>
      <c r="B8" s="30" t="s">
        <v>20</v>
      </c>
      <c r="C8" s="31" t="n">
        <v>1999</v>
      </c>
      <c r="D8" s="37"/>
      <c r="E8" s="33" t="n">
        <v>67</v>
      </c>
      <c r="F8" s="34" t="n">
        <v>-72</v>
      </c>
      <c r="G8" s="33" t="n">
        <v>75</v>
      </c>
      <c r="H8" s="35" t="n">
        <f aca="false">IF(MAX(E8:G8)&lt;0,0,MAX(E8:G8))</f>
        <v>75</v>
      </c>
      <c r="I8" s="33" t="n">
        <v>95</v>
      </c>
      <c r="J8" s="34" t="n">
        <v>100</v>
      </c>
      <c r="K8" s="33" t="n">
        <v>-105</v>
      </c>
      <c r="L8" s="35" t="n">
        <f aca="false">IF(MAX(I8:K8)&lt;0,0,MAX(I8:K8))</f>
        <v>100</v>
      </c>
      <c r="M8" s="36" t="n">
        <f aca="false">SUM(H8,L8)</f>
        <v>175</v>
      </c>
      <c r="N8" s="27" t="n">
        <f aca="false">IF(ISNUMBER(A8), (IF(175.508&lt; A8,M8, TRUNC(10^(0.75194503*((LOG((A8/175.508)/LOG(10))*(LOG((A8/175.508)/LOG(10)))))),4)*M8)), 0)</f>
        <v>206.08</v>
      </c>
      <c r="O8" s="28" t="n">
        <v>2</v>
      </c>
    </row>
    <row r="9" customFormat="false" ht="13.4" hidden="false" customHeight="false" outlineLevel="0" collapsed="false">
      <c r="A9" s="29" t="n">
        <v>76.2</v>
      </c>
      <c r="B9" s="30" t="s">
        <v>21</v>
      </c>
      <c r="C9" s="31" t="n">
        <v>2001</v>
      </c>
      <c r="D9" s="32"/>
      <c r="E9" s="33" t="n">
        <v>40</v>
      </c>
      <c r="F9" s="34" t="n">
        <v>45</v>
      </c>
      <c r="G9" s="33" t="n">
        <v>50</v>
      </c>
      <c r="H9" s="35" t="n">
        <f aca="false">IF(MAX(E9:G9)&lt;0,0,MAX(E9:G9))</f>
        <v>50</v>
      </c>
      <c r="I9" s="33" t="n">
        <v>65</v>
      </c>
      <c r="J9" s="34" t="n">
        <v>72</v>
      </c>
      <c r="K9" s="33" t="n">
        <v>75</v>
      </c>
      <c r="L9" s="35" t="n">
        <f aca="false">IF(MAX(I9:K9)&lt;0,0,MAX(I9:K9))</f>
        <v>75</v>
      </c>
      <c r="M9" s="36" t="n">
        <f aca="false">SUM(H9,L9)</f>
        <v>125</v>
      </c>
      <c r="N9" s="27" t="n">
        <f aca="false">IF(ISNUMBER(A9), (IF(175.508&lt; A9,M9, TRUNC(10^(0.75194503*((LOG((A9/175.508)/LOG(10))*(LOG((A9/175.508)/LOG(10)))))),4)*M9)), 0)</f>
        <v>156.9</v>
      </c>
      <c r="O9" s="28" t="n">
        <v>2</v>
      </c>
    </row>
    <row r="10" customFormat="false" ht="13.4" hidden="false" customHeight="false" outlineLevel="0" collapsed="false">
      <c r="A10" s="29" t="n">
        <v>74.6</v>
      </c>
      <c r="B10" s="30" t="s">
        <v>22</v>
      </c>
      <c r="C10" s="31" t="n">
        <v>2001</v>
      </c>
      <c r="D10" s="37"/>
      <c r="E10" s="33" t="n">
        <v>40</v>
      </c>
      <c r="F10" s="34" t="n">
        <v>45</v>
      </c>
      <c r="G10" s="33" t="n">
        <v>50</v>
      </c>
      <c r="H10" s="35" t="n">
        <f aca="false">IF(MAX(E10:G10)&lt;0,0,MAX(E10:G10))</f>
        <v>50</v>
      </c>
      <c r="I10" s="33" t="n">
        <v>68</v>
      </c>
      <c r="J10" s="34" t="n">
        <v>72</v>
      </c>
      <c r="K10" s="33" t="n">
        <v>76</v>
      </c>
      <c r="L10" s="35" t="n">
        <f aca="false">IF(MAX(I10:K10)&lt;0,0,MAX(I10:K10))</f>
        <v>76</v>
      </c>
      <c r="M10" s="36" t="n">
        <f aca="false">SUM(H10,L10)</f>
        <v>126</v>
      </c>
      <c r="N10" s="27" t="n">
        <f aca="false">IF(ISNUMBER(A10), (IF(175.508&lt; A10,M10, TRUNC(10^(0.75194503*((LOG((A10/175.508)/LOG(10))*(LOG((A10/175.508)/LOG(10)))))),4)*M10)), 0)</f>
        <v>160.02</v>
      </c>
      <c r="O10" s="28" t="n">
        <v>2</v>
      </c>
    </row>
    <row r="11" customFormat="false" ht="12.85" hidden="false" customHeight="false" outlineLevel="0" collapsed="false">
      <c r="A11" s="29"/>
      <c r="B11" s="30"/>
      <c r="C11" s="31"/>
      <c r="D11" s="32"/>
      <c r="E11" s="33"/>
      <c r="F11" s="34"/>
      <c r="G11" s="33"/>
      <c r="H11" s="35" t="n">
        <f aca="false">IF(MAX(E11:G11)&lt;0,0,MAX(E11:G11))</f>
        <v>0</v>
      </c>
      <c r="I11" s="33"/>
      <c r="J11" s="34"/>
      <c r="K11" s="33"/>
      <c r="L11" s="35" t="n">
        <f aca="false">IF(MAX(I11:K11)&lt;0,0,MAX(I11:K11))</f>
        <v>0</v>
      </c>
      <c r="M11" s="36" t="n">
        <f aca="false">SUM(H11,L11)</f>
        <v>0</v>
      </c>
      <c r="N11" s="27" t="n">
        <f aca="false">IF(ISNUMBER(A11), (IF(175.508&lt; A11,M11, TRUNC(10^(0.75194503*((LOG((A11/175.508)/LOG(10))*(LOG((A11/175.508)/LOG(10)))))),4)*M11)), 0)</f>
        <v>0</v>
      </c>
      <c r="Q11" s="0"/>
      <c r="R11" s="0"/>
      <c r="S11" s="0"/>
      <c r="T11" s="0"/>
    </row>
    <row r="12" customFormat="false" ht="12.85" hidden="false" customHeight="false" outlineLevel="0" collapsed="false">
      <c r="A12" s="38"/>
      <c r="B12" s="39"/>
      <c r="C12" s="40"/>
      <c r="D12" s="41" t="s">
        <v>23</v>
      </c>
      <c r="E12" s="42"/>
      <c r="F12" s="43"/>
      <c r="G12" s="42"/>
      <c r="H12" s="44"/>
      <c r="I12" s="42"/>
      <c r="J12" s="43"/>
      <c r="K12" s="42"/>
      <c r="L12" s="44"/>
      <c r="M12" s="45"/>
      <c r="N12" s="46" t="n">
        <f aca="false">SUM(N6:N11)-MIN(N6:N11)</f>
        <v>881.747</v>
      </c>
      <c r="Q12" s="0"/>
      <c r="R12" s="0"/>
      <c r="S12" s="0"/>
      <c r="T12" s="0"/>
    </row>
    <row r="13" customFormat="false" ht="13.4" hidden="false" customHeight="false" outlineLevel="0" collapsed="false">
      <c r="A13" s="19" t="n">
        <v>85.4</v>
      </c>
      <c r="B13" s="20" t="s">
        <v>24</v>
      </c>
      <c r="C13" s="21" t="n">
        <v>1999</v>
      </c>
      <c r="D13" s="22"/>
      <c r="E13" s="23" t="n">
        <v>55</v>
      </c>
      <c r="F13" s="24" t="n">
        <v>60</v>
      </c>
      <c r="G13" s="23" t="n">
        <v>-65</v>
      </c>
      <c r="H13" s="25" t="n">
        <f aca="false">IF(MAX(E13:G13)&lt;0,0,MAX(E13:G13))</f>
        <v>60</v>
      </c>
      <c r="I13" s="23" t="n">
        <v>82</v>
      </c>
      <c r="J13" s="24" t="n">
        <v>88</v>
      </c>
      <c r="K13" s="23" t="n">
        <v>92</v>
      </c>
      <c r="L13" s="25" t="n">
        <f aca="false">IF(MAX(I13:K13)&lt;0,0,MAX(I13:K13))</f>
        <v>92</v>
      </c>
      <c r="M13" s="26" t="n">
        <f aca="false">SUM(H13,L13)</f>
        <v>152</v>
      </c>
      <c r="N13" s="27" t="n">
        <f aca="false">IF(ISNUMBER(A13), (IF(175.508&lt; A13,M13, TRUNC(10^(0.75194503*((LOG((A13/175.508)/LOG(10))*(LOG((A13/175.508)/LOG(10)))))),4)*M13)), 0)</f>
        <v>180.0592</v>
      </c>
      <c r="O13" s="28" t="n">
        <v>1</v>
      </c>
      <c r="Q13" s="0"/>
      <c r="R13" s="0"/>
      <c r="S13" s="0"/>
      <c r="T13" s="0"/>
    </row>
    <row r="14" customFormat="false" ht="13.4" hidden="false" customHeight="false" outlineLevel="0" collapsed="false">
      <c r="A14" s="29" t="n">
        <v>87.7</v>
      </c>
      <c r="B14" s="30" t="s">
        <v>25</v>
      </c>
      <c r="C14" s="31" t="n">
        <v>1999</v>
      </c>
      <c r="D14" s="32"/>
      <c r="E14" s="33" t="n">
        <v>55</v>
      </c>
      <c r="F14" s="34" t="n">
        <v>60</v>
      </c>
      <c r="G14" s="33" t="n">
        <v>-65</v>
      </c>
      <c r="H14" s="35" t="n">
        <f aca="false">IF(MAX(E14:G14)&lt;0,0,MAX(E14:G14))</f>
        <v>60</v>
      </c>
      <c r="I14" s="33" t="n">
        <v>88</v>
      </c>
      <c r="J14" s="34" t="n">
        <v>95</v>
      </c>
      <c r="K14" s="33" t="n">
        <v>100</v>
      </c>
      <c r="L14" s="35" t="n">
        <f aca="false">IF(MAX(I14:K14)&lt;0,0,MAX(I14:K14))</f>
        <v>100</v>
      </c>
      <c r="M14" s="36" t="n">
        <f aca="false">SUM(H14,L14)</f>
        <v>160</v>
      </c>
      <c r="N14" s="27" t="n">
        <f aca="false">IF(ISNUMBER(A14), (IF(175.508&lt; A14,M14, TRUNC(10^(0.75194503*((LOG((A14/175.508)/LOG(10))*(LOG((A14/175.508)/LOG(10)))))),4)*M14)), 0)</f>
        <v>187.232</v>
      </c>
      <c r="O14" s="28" t="n">
        <v>1</v>
      </c>
      <c r="Q14" s="0"/>
      <c r="R14" s="0"/>
      <c r="S14" s="0"/>
      <c r="T14" s="0"/>
    </row>
    <row r="15" customFormat="false" ht="13.4" hidden="false" customHeight="false" outlineLevel="0" collapsed="false">
      <c r="A15" s="29" t="n">
        <v>64</v>
      </c>
      <c r="B15" s="30" t="s">
        <v>26</v>
      </c>
      <c r="C15" s="31" t="n">
        <v>2001</v>
      </c>
      <c r="D15" s="37"/>
      <c r="E15" s="33" t="n">
        <v>50</v>
      </c>
      <c r="F15" s="34" t="n">
        <v>55</v>
      </c>
      <c r="G15" s="33" t="n">
        <v>60</v>
      </c>
      <c r="H15" s="35" t="n">
        <f aca="false">IF(MAX(E15:G15)&lt;0,0,MAX(E15:G15))</f>
        <v>60</v>
      </c>
      <c r="I15" s="33" t="n">
        <v>60</v>
      </c>
      <c r="J15" s="34" t="n">
        <v>65</v>
      </c>
      <c r="K15" s="33" t="n">
        <v>70</v>
      </c>
      <c r="L15" s="35" t="n">
        <f aca="false">IF(MAX(I15:K15)&lt;0,0,MAX(I15:K15))</f>
        <v>70</v>
      </c>
      <c r="M15" s="36" t="n">
        <f aca="false">SUM(H15,L15)</f>
        <v>130</v>
      </c>
      <c r="N15" s="27" t="n">
        <f aca="false">IF(ISNUMBER(A15), (IF(175.508&lt; A15,M15, TRUNC(10^(0.75194503*((LOG((A15/175.508)/LOG(10))*(LOG((A15/175.508)/LOG(10)))))),4)*M15)), 0)</f>
        <v>181.246</v>
      </c>
      <c r="O15" s="28" t="n">
        <v>2</v>
      </c>
      <c r="Q15" s="0"/>
      <c r="R15" s="0"/>
      <c r="S15" s="0"/>
      <c r="T15" s="0"/>
    </row>
    <row r="16" customFormat="false" ht="13.4" hidden="false" customHeight="false" outlineLevel="0" collapsed="false">
      <c r="A16" s="29" t="n">
        <v>81.1</v>
      </c>
      <c r="B16" s="30" t="s">
        <v>27</v>
      </c>
      <c r="C16" s="31" t="n">
        <v>1999</v>
      </c>
      <c r="D16" s="32"/>
      <c r="E16" s="33" t="n">
        <v>88</v>
      </c>
      <c r="F16" s="34" t="n">
        <v>95</v>
      </c>
      <c r="G16" s="33" t="n">
        <v>100</v>
      </c>
      <c r="H16" s="35" t="n">
        <f aca="false">IF(MAX(E16:G16)&lt;0,0,MAX(E16:G16))</f>
        <v>100</v>
      </c>
      <c r="I16" s="33" t="n">
        <v>101</v>
      </c>
      <c r="J16" s="34" t="n">
        <v>-110</v>
      </c>
      <c r="K16" s="33" t="n">
        <v>-110</v>
      </c>
      <c r="L16" s="35" t="n">
        <f aca="false">IF(MAX(I16:K16)&lt;0,0,MAX(I16:K16))</f>
        <v>101</v>
      </c>
      <c r="M16" s="36" t="n">
        <f aca="false">SUM(H16,L16)</f>
        <v>201</v>
      </c>
      <c r="N16" s="27" t="n">
        <f aca="false">IF(ISNUMBER(A16), (IF(175.508&lt; A16,M16, TRUNC(10^(0.75194503*((LOG((A16/175.508)/LOG(10))*(LOG((A16/175.508)/LOG(10)))))),4)*M16)), 0)</f>
        <v>244.1748</v>
      </c>
      <c r="O16" s="28" t="n">
        <v>2</v>
      </c>
    </row>
    <row r="17" customFormat="false" ht="13.4" hidden="false" customHeight="false" outlineLevel="0" collapsed="false">
      <c r="A17" s="29" t="n">
        <v>86</v>
      </c>
      <c r="B17" s="30" t="s">
        <v>28</v>
      </c>
      <c r="C17" s="31" t="n">
        <v>1997</v>
      </c>
      <c r="D17" s="37"/>
      <c r="E17" s="33" t="n">
        <v>112</v>
      </c>
      <c r="F17" s="34" t="n">
        <v>117</v>
      </c>
      <c r="G17" s="33" t="n">
        <v>-120</v>
      </c>
      <c r="H17" s="35" t="n">
        <f aca="false">IF(MAX(E17:G17)&lt;0,0,MAX(E17:G17))</f>
        <v>117</v>
      </c>
      <c r="I17" s="33" t="n">
        <v>142</v>
      </c>
      <c r="J17" s="34" t="n">
        <v>150</v>
      </c>
      <c r="K17" s="33" t="n">
        <v>-155</v>
      </c>
      <c r="L17" s="35" t="n">
        <f aca="false">IF(MAX(I17:K17)&lt;0,0,MAX(I17:K17))</f>
        <v>150</v>
      </c>
      <c r="M17" s="36" t="n">
        <f aca="false">SUM(H17,L17)</f>
        <v>267</v>
      </c>
      <c r="N17" s="27" t="n">
        <f aca="false">IF(ISNUMBER(A17), (IF(175.508&lt; A17,M17, TRUNC(10^(0.75194503*((LOG((A17/175.508)/LOG(10))*(LOG((A17/175.508)/LOG(10)))))),4)*M17)), 0)</f>
        <v>315.2469</v>
      </c>
      <c r="O17" s="28" t="n">
        <v>2</v>
      </c>
    </row>
    <row r="18" customFormat="false" ht="13.4" hidden="false" customHeight="false" outlineLevel="0" collapsed="false">
      <c r="A18" s="29"/>
      <c r="B18" s="30"/>
      <c r="C18" s="31"/>
      <c r="D18" s="32"/>
      <c r="E18" s="33"/>
      <c r="F18" s="34"/>
      <c r="G18" s="33"/>
      <c r="H18" s="35" t="n">
        <f aca="false">IF(MAX(E18:G18)&lt;0,0,MAX(E18:G18))</f>
        <v>0</v>
      </c>
      <c r="I18" s="33"/>
      <c r="J18" s="34"/>
      <c r="K18" s="33" t="s">
        <v>29</v>
      </c>
      <c r="L18" s="35" t="n">
        <f aca="false">IF(MAX(I18:K18)&lt;0,0,MAX(I18:K18))</f>
        <v>0</v>
      </c>
      <c r="M18" s="36" t="n">
        <f aca="false">SUM(H18,L18)</f>
        <v>0</v>
      </c>
      <c r="N18" s="27" t="n">
        <f aca="false">IF(ISNUMBER(A18), (IF(175.508&lt; A18,M18, TRUNC(10^(0.75194503*((LOG((A18/175.508)/LOG(10))*(LOG((A18/175.508)/LOG(10)))))),4)*M18)), 0)</f>
        <v>0</v>
      </c>
      <c r="O18" s="28"/>
    </row>
    <row r="19" customFormat="false" ht="12.85" hidden="false" customHeight="false" outlineLevel="0" collapsed="false">
      <c r="A19" s="38"/>
      <c r="B19" s="39"/>
      <c r="C19" s="40"/>
      <c r="D19" s="41" t="s">
        <v>30</v>
      </c>
      <c r="E19" s="42"/>
      <c r="F19" s="43"/>
      <c r="G19" s="42"/>
      <c r="H19" s="44"/>
      <c r="I19" s="42"/>
      <c r="J19" s="43"/>
      <c r="K19" s="42"/>
      <c r="L19" s="44"/>
      <c r="M19" s="45"/>
      <c r="N19" s="46" t="n">
        <f aca="false">SUM(N13:N18)-MIN(N13:N18)</f>
        <v>1107.9589</v>
      </c>
      <c r="O19" s="28"/>
    </row>
    <row r="20" customFormat="false" ht="13.4" hidden="false" customHeight="false" outlineLevel="0" collapsed="false">
      <c r="A20" s="19" t="n">
        <v>70.5</v>
      </c>
      <c r="B20" s="20" t="s">
        <v>31</v>
      </c>
      <c r="C20" s="21" t="n">
        <v>1999</v>
      </c>
      <c r="D20" s="22"/>
      <c r="E20" s="23" t="n">
        <v>30</v>
      </c>
      <c r="F20" s="24" t="n">
        <v>35</v>
      </c>
      <c r="G20" s="23" t="n">
        <v>40</v>
      </c>
      <c r="H20" s="25" t="n">
        <f aca="false">IF(MAX(E20:G20)&lt;0,0,MAX(E20:G20))</f>
        <v>40</v>
      </c>
      <c r="I20" s="23" t="n">
        <v>45</v>
      </c>
      <c r="J20" s="24" t="n">
        <v>50</v>
      </c>
      <c r="K20" s="23" t="n">
        <v>55</v>
      </c>
      <c r="L20" s="25" t="n">
        <f aca="false">IF(MAX(I20:K20)&lt;0,0,MAX(I20:K20))</f>
        <v>55</v>
      </c>
      <c r="M20" s="26" t="n">
        <f aca="false">SUM(H20,L20)</f>
        <v>95</v>
      </c>
      <c r="N20" s="27" t="n">
        <f aca="false">IF(ISNUMBER(A20), (IF(175.508&lt; A20,M20, TRUNC(10^(0.75194503*((LOG((A20/175.508)/LOG(10))*(LOG((A20/175.508)/LOG(10)))))),4)*M20)), 0)</f>
        <v>124.6495</v>
      </c>
      <c r="O20" s="28" t="n">
        <v>1</v>
      </c>
    </row>
    <row r="21" customFormat="false" ht="13.4" hidden="false" customHeight="false" outlineLevel="0" collapsed="false">
      <c r="A21" s="29" t="n">
        <v>84.4</v>
      </c>
      <c r="B21" s="30" t="s">
        <v>32</v>
      </c>
      <c r="C21" s="31" t="n">
        <v>2000</v>
      </c>
      <c r="D21" s="32"/>
      <c r="E21" s="33" t="n">
        <v>30</v>
      </c>
      <c r="F21" s="34" t="n">
        <v>-35</v>
      </c>
      <c r="G21" s="33" t="n">
        <v>37</v>
      </c>
      <c r="H21" s="35" t="n">
        <f aca="false">IF(MAX(E21:G21)&lt;0,0,MAX(E21:G21))</f>
        <v>37</v>
      </c>
      <c r="I21" s="33" t="n">
        <v>45</v>
      </c>
      <c r="J21" s="34" t="n">
        <v>50</v>
      </c>
      <c r="K21" s="33" t="n">
        <v>-55</v>
      </c>
      <c r="L21" s="35" t="n">
        <f aca="false">IF(MAX(I21:K21)&lt;0,0,MAX(I21:K21))</f>
        <v>50</v>
      </c>
      <c r="M21" s="36" t="n">
        <f aca="false">SUM(H21,L21)</f>
        <v>87</v>
      </c>
      <c r="N21" s="27" t="n">
        <f aca="false">IF(ISNUMBER(A21), (IF(175.508&lt; A21,M21, TRUNC(10^(0.75194503*((LOG((A21/175.508)/LOG(10))*(LOG((A21/175.508)/LOG(10)))))),4)*M21)), 0)</f>
        <v>103.6344</v>
      </c>
      <c r="O21" s="28" t="n">
        <v>1</v>
      </c>
    </row>
    <row r="22" customFormat="false" ht="13.4" hidden="false" customHeight="false" outlineLevel="0" collapsed="false">
      <c r="A22" s="29" t="n">
        <v>79</v>
      </c>
      <c r="B22" s="30" t="s">
        <v>33</v>
      </c>
      <c r="C22" s="31" t="n">
        <v>2000</v>
      </c>
      <c r="D22" s="37"/>
      <c r="E22" s="33" t="n">
        <v>52</v>
      </c>
      <c r="F22" s="34" t="n">
        <v>56</v>
      </c>
      <c r="G22" s="33" t="n">
        <v>-60</v>
      </c>
      <c r="H22" s="35" t="n">
        <f aca="false">IF(MAX(E22:G22)&lt;0,0,MAX(E22:G22))</f>
        <v>56</v>
      </c>
      <c r="I22" s="33" t="n">
        <v>65</v>
      </c>
      <c r="J22" s="34" t="n">
        <v>-70</v>
      </c>
      <c r="K22" s="33" t="n">
        <v>70</v>
      </c>
      <c r="L22" s="35" t="n">
        <f aca="false">IF(MAX(I22:K22)&lt;0,0,MAX(I22:K22))</f>
        <v>70</v>
      </c>
      <c r="M22" s="36" t="n">
        <f aca="false">SUM(H22,L22)</f>
        <v>126</v>
      </c>
      <c r="N22" s="27" t="n">
        <f aca="false">IF(ISNUMBER(A22), (IF(175.508&lt; A22,M22, TRUNC(10^(0.75194503*((LOG((A22/175.508)/LOG(10))*(LOG((A22/175.508)/LOG(10)))))),4)*M22)), 0)</f>
        <v>155.1438</v>
      </c>
      <c r="O22" s="28" t="n">
        <v>1</v>
      </c>
    </row>
    <row r="23" customFormat="false" ht="13.4" hidden="false" customHeight="false" outlineLevel="0" collapsed="false">
      <c r="A23" s="29" t="n">
        <v>60.1</v>
      </c>
      <c r="B23" s="30" t="s">
        <v>34</v>
      </c>
      <c r="C23" s="31" t="n">
        <v>1999</v>
      </c>
      <c r="D23" s="32"/>
      <c r="E23" s="33" t="n">
        <v>40</v>
      </c>
      <c r="F23" s="34" t="n">
        <v>-45</v>
      </c>
      <c r="G23" s="33" t="n">
        <v>45</v>
      </c>
      <c r="H23" s="35" t="n">
        <f aca="false">IF(MAX(E23:G23)&lt;0,0,MAX(E23:G23))</f>
        <v>45</v>
      </c>
      <c r="I23" s="33" t="n">
        <v>45</v>
      </c>
      <c r="J23" s="34" t="n">
        <v>50</v>
      </c>
      <c r="K23" s="33" t="n">
        <v>-55</v>
      </c>
      <c r="L23" s="35" t="n">
        <f aca="false">IF(MAX(I23:K23)&lt;0,0,MAX(I23:K23))</f>
        <v>50</v>
      </c>
      <c r="M23" s="36" t="n">
        <f aca="false">SUM(H23,L23)</f>
        <v>95</v>
      </c>
      <c r="N23" s="27" t="n">
        <f aca="false">IF(ISNUMBER(A23), (IF(175.508&lt; A23,M23, TRUNC(10^(0.75194503*((LOG((A23/175.508)/LOG(10))*(LOG((A23/175.508)/LOG(10)))))),4)*M23)), 0)</f>
        <v>138.225</v>
      </c>
      <c r="O23" s="28" t="n">
        <v>2</v>
      </c>
    </row>
    <row r="24" customFormat="false" ht="13.4" hidden="false" customHeight="false" outlineLevel="0" collapsed="false">
      <c r="A24" s="29" t="n">
        <v>66</v>
      </c>
      <c r="B24" s="30" t="s">
        <v>35</v>
      </c>
      <c r="C24" s="31" t="n">
        <v>2001</v>
      </c>
      <c r="D24" s="37"/>
      <c r="E24" s="33" t="n">
        <v>40</v>
      </c>
      <c r="F24" s="34" t="n">
        <v>43</v>
      </c>
      <c r="G24" s="33" t="n">
        <v>-45</v>
      </c>
      <c r="H24" s="35" t="n">
        <f aca="false">IF(MAX(E24:G24)&lt;0,0,MAX(E24:G24))</f>
        <v>43</v>
      </c>
      <c r="I24" s="33" t="n">
        <v>60</v>
      </c>
      <c r="J24" s="34" t="n">
        <v>-65</v>
      </c>
      <c r="K24" s="33" t="n">
        <v>-65</v>
      </c>
      <c r="L24" s="35" t="n">
        <f aca="false">IF(MAX(I24:K24)&lt;0,0,MAX(I24:K24))</f>
        <v>60</v>
      </c>
      <c r="M24" s="36" t="n">
        <f aca="false">SUM(H24,L24)</f>
        <v>103</v>
      </c>
      <c r="N24" s="27" t="n">
        <f aca="false">IF(ISNUMBER(A24), (IF(175.508&lt; A24,M24, TRUNC(10^(0.75194503*((LOG((A24/175.508)/LOG(10))*(LOG((A24/175.508)/LOG(10)))))),4)*M24)), 0)</f>
        <v>140.7598</v>
      </c>
      <c r="O24" s="28" t="n">
        <v>2</v>
      </c>
    </row>
    <row r="25" customFormat="false" ht="12.85" hidden="false" customHeight="false" outlineLevel="0" collapsed="false">
      <c r="A25" s="29"/>
      <c r="B25" s="30"/>
      <c r="C25" s="31"/>
      <c r="D25" s="32"/>
      <c r="E25" s="33"/>
      <c r="F25" s="34"/>
      <c r="G25" s="33"/>
      <c r="H25" s="35" t="n">
        <f aca="false">IF(MAX(E25:G25)&lt;0,0,MAX(E25:G25))</f>
        <v>0</v>
      </c>
      <c r="I25" s="33"/>
      <c r="J25" s="34"/>
      <c r="K25" s="33"/>
      <c r="L25" s="35" t="n">
        <f aca="false">IF(MAX(I25:K25)&lt;0,0,MAX(I25:K25))</f>
        <v>0</v>
      </c>
      <c r="M25" s="36" t="n">
        <f aca="false">SUM(H25,L25)</f>
        <v>0</v>
      </c>
      <c r="N25" s="27" t="n">
        <f aca="false">IF(ISNUMBER(A25), (IF(175.508&lt; A25,M25, TRUNC(10^(0.75194503*((LOG((A25/175.508)/LOG(10))*(LOG((A25/175.508)/LOG(10)))))),4)*M25)), 0)</f>
        <v>0</v>
      </c>
    </row>
    <row r="26" customFormat="false" ht="12.85" hidden="false" customHeight="false" outlineLevel="0" collapsed="false">
      <c r="A26" s="38"/>
      <c r="B26" s="39"/>
      <c r="C26" s="40"/>
      <c r="D26" s="41" t="s">
        <v>36</v>
      </c>
      <c r="E26" s="42"/>
      <c r="F26" s="43"/>
      <c r="G26" s="42"/>
      <c r="H26" s="44"/>
      <c r="I26" s="42"/>
      <c r="J26" s="43"/>
      <c r="K26" s="42"/>
      <c r="L26" s="44"/>
      <c r="M26" s="45"/>
      <c r="N26" s="46" t="n">
        <f aca="false">SUM(N20:N25)-MIN(N20:N25)</f>
        <v>662.4125</v>
      </c>
      <c r="O26" s="28"/>
    </row>
    <row r="27" customFormat="false" ht="13.4" hidden="false" customHeight="false" outlineLevel="0" collapsed="false">
      <c r="A27" s="19" t="n">
        <v>53.3</v>
      </c>
      <c r="B27" s="20" t="s">
        <v>37</v>
      </c>
      <c r="C27" s="21" t="n">
        <v>2003</v>
      </c>
      <c r="D27" s="22"/>
      <c r="E27" s="23" t="n">
        <v>20</v>
      </c>
      <c r="F27" s="24" t="n">
        <v>25</v>
      </c>
      <c r="G27" s="23" t="n">
        <v>29</v>
      </c>
      <c r="H27" s="25" t="n">
        <f aca="false">IF(MAX(E27:G27)&lt;0,0,MAX(E27:G27))</f>
        <v>29</v>
      </c>
      <c r="I27" s="23" t="n">
        <v>30</v>
      </c>
      <c r="J27" s="24" t="n">
        <v>35</v>
      </c>
      <c r="K27" s="23" t="n">
        <v>-39</v>
      </c>
      <c r="L27" s="25" t="n">
        <f aca="false">IF(MAX(I27:K27)&lt;0,0,MAX(I27:K27))</f>
        <v>35</v>
      </c>
      <c r="M27" s="26" t="n">
        <f aca="false">SUM(H27,L27)</f>
        <v>64</v>
      </c>
      <c r="N27" s="27" t="n">
        <f aca="false">IF(ISNUMBER(A27), (IF(175.508&lt; A27,M27, TRUNC(10^(0.75194503*((LOG((A27/175.508)/LOG(10))*(LOG((A27/175.508)/LOG(10)))))),4)*M27)), 0)</f>
        <v>101.7664</v>
      </c>
      <c r="O27" s="28" t="n">
        <v>1</v>
      </c>
    </row>
    <row r="28" customFormat="false" ht="13.4" hidden="false" customHeight="false" outlineLevel="0" collapsed="false">
      <c r="A28" s="29" t="n">
        <v>74.8</v>
      </c>
      <c r="B28" s="30" t="s">
        <v>38</v>
      </c>
      <c r="C28" s="31" t="n">
        <v>1999</v>
      </c>
      <c r="D28" s="32"/>
      <c r="E28" s="33" t="n">
        <v>75</v>
      </c>
      <c r="F28" s="34" t="n">
        <v>80</v>
      </c>
      <c r="G28" s="33" t="n">
        <v>85</v>
      </c>
      <c r="H28" s="35" t="n">
        <f aca="false">IF(MAX(E28:G28)&lt;0,0,MAX(E28:G28))</f>
        <v>85</v>
      </c>
      <c r="I28" s="33" t="n">
        <v>100</v>
      </c>
      <c r="J28" s="34" t="n">
        <v>105</v>
      </c>
      <c r="K28" s="33" t="n">
        <v>-108</v>
      </c>
      <c r="L28" s="35" t="n">
        <f aca="false">IF(MAX(I28:K28)&lt;0,0,MAX(I28:K28))</f>
        <v>105</v>
      </c>
      <c r="M28" s="36" t="n">
        <f aca="false">SUM(H28,L28)</f>
        <v>190</v>
      </c>
      <c r="N28" s="27" t="n">
        <f aca="false">IF(ISNUMBER(A28), (IF(175.508&lt; A28,M28, TRUNC(10^(0.75194503*((LOG((A28/175.508)/LOG(10))*(LOG((A28/175.508)/LOG(10)))))),4)*M28)), 0)</f>
        <v>240.939</v>
      </c>
      <c r="O28" s="28" t="n">
        <v>1</v>
      </c>
    </row>
    <row r="29" customFormat="false" ht="13.4" hidden="false" customHeight="false" outlineLevel="0" collapsed="false">
      <c r="A29" s="29" t="n">
        <v>82.1</v>
      </c>
      <c r="B29" s="30" t="s">
        <v>39</v>
      </c>
      <c r="C29" s="31" t="n">
        <v>1997</v>
      </c>
      <c r="D29" s="37"/>
      <c r="E29" s="33" t="n">
        <v>85</v>
      </c>
      <c r="F29" s="34" t="n">
        <v>90</v>
      </c>
      <c r="G29" s="33" t="n">
        <v>95</v>
      </c>
      <c r="H29" s="35" t="n">
        <f aca="false">IF(MAX(E29:G29)&lt;0,0,MAX(E29:G29))</f>
        <v>95</v>
      </c>
      <c r="I29" s="33" t="n">
        <v>105</v>
      </c>
      <c r="J29" s="34" t="n">
        <v>110</v>
      </c>
      <c r="K29" s="33" t="n">
        <v>116</v>
      </c>
      <c r="L29" s="35" t="n">
        <f aca="false">IF(MAX(I29:K29)&lt;0,0,MAX(I29:K29))</f>
        <v>116</v>
      </c>
      <c r="M29" s="36" t="n">
        <f aca="false">SUM(H29,L29)</f>
        <v>211</v>
      </c>
      <c r="N29" s="27" t="n">
        <f aca="false">IF(ISNUMBER(A29), (IF(175.508&lt; A29,M29, TRUNC(10^(0.75194503*((LOG((A29/175.508)/LOG(10))*(LOG((A29/175.508)/LOG(10)))))),4)*M29)), 0)</f>
        <v>254.7614</v>
      </c>
      <c r="O29" s="28" t="n">
        <v>2</v>
      </c>
    </row>
    <row r="30" customFormat="false" ht="13.4" hidden="false" customHeight="false" outlineLevel="0" collapsed="false">
      <c r="A30" s="29" t="n">
        <v>81.1</v>
      </c>
      <c r="B30" s="30" t="s">
        <v>40</v>
      </c>
      <c r="C30" s="31" t="n">
        <v>1998</v>
      </c>
      <c r="D30" s="32"/>
      <c r="E30" s="33" t="n">
        <v>133</v>
      </c>
      <c r="F30" s="34" t="n">
        <v>140</v>
      </c>
      <c r="G30" s="33" t="n">
        <v>-144</v>
      </c>
      <c r="H30" s="35" t="n">
        <f aca="false">IF(MAX(E30:G30)&lt;0,0,MAX(E30:G30))</f>
        <v>140</v>
      </c>
      <c r="I30" s="33" t="n">
        <v>155</v>
      </c>
      <c r="J30" s="34" t="n">
        <v>163</v>
      </c>
      <c r="K30" s="33" t="n">
        <v>168</v>
      </c>
      <c r="L30" s="35" t="n">
        <f aca="false">IF(MAX(I30:K30)&lt;0,0,MAX(I30:K30))</f>
        <v>168</v>
      </c>
      <c r="M30" s="36" t="n">
        <f aca="false">SUM(H30,L30)</f>
        <v>308</v>
      </c>
      <c r="N30" s="27" t="n">
        <f aca="false">IF(ISNUMBER(A30), (IF(175.508&lt; A30,M30, TRUNC(10^(0.75194503*((LOG((A30/175.508)/LOG(10))*(LOG((A30/175.508)/LOG(10)))))),4)*M30)), 0)</f>
        <v>374.1584</v>
      </c>
      <c r="O30" s="28" t="n">
        <v>2</v>
      </c>
    </row>
    <row r="31" customFormat="false" ht="13.4" hidden="false" customHeight="false" outlineLevel="0" collapsed="false">
      <c r="A31" s="29" t="n">
        <v>95</v>
      </c>
      <c r="B31" s="30" t="s">
        <v>41</v>
      </c>
      <c r="C31" s="31" t="n">
        <v>1997</v>
      </c>
      <c r="D31" s="37"/>
      <c r="E31" s="33" t="n">
        <v>105</v>
      </c>
      <c r="F31" s="34" t="n">
        <v>113</v>
      </c>
      <c r="G31" s="33" t="n">
        <v>118</v>
      </c>
      <c r="H31" s="35" t="n">
        <f aca="false">IF(MAX(E31:G31)&lt;0,0,MAX(E31:G31))</f>
        <v>118</v>
      </c>
      <c r="I31" s="33" t="n">
        <v>140</v>
      </c>
      <c r="J31" s="34" t="n">
        <v>-150</v>
      </c>
      <c r="K31" s="33" t="n">
        <v>-155</v>
      </c>
      <c r="L31" s="35" t="n">
        <f aca="false">IF(MAX(I31:K31)&lt;0,0,MAX(I31:K31))</f>
        <v>140</v>
      </c>
      <c r="M31" s="36" t="n">
        <f aca="false">SUM(H31,L31)</f>
        <v>258</v>
      </c>
      <c r="N31" s="27" t="n">
        <f aca="false">IF(ISNUMBER(A31), (IF(175.508&lt; A31,M31, TRUNC(10^(0.75194503*((LOG((A31/175.508)/LOG(10))*(LOG((A31/175.508)/LOG(10)))))),4)*M31)), 0)</f>
        <v>291.7722</v>
      </c>
      <c r="O31" s="28" t="n">
        <v>2</v>
      </c>
    </row>
    <row r="32" customFormat="false" ht="12.85" hidden="false" customHeight="false" outlineLevel="0" collapsed="false">
      <c r="A32" s="29"/>
      <c r="B32" s="30"/>
      <c r="C32" s="31"/>
      <c r="D32" s="32"/>
      <c r="E32" s="33"/>
      <c r="F32" s="34"/>
      <c r="G32" s="33"/>
      <c r="H32" s="35" t="n">
        <f aca="false">IF(MAX(E32:G32)&lt;0,0,MAX(E32:G32))</f>
        <v>0</v>
      </c>
      <c r="I32" s="33"/>
      <c r="J32" s="34"/>
      <c r="K32" s="33"/>
      <c r="L32" s="35" t="n">
        <f aca="false">IF(MAX(I32:K32)&lt;0,0,MAX(I32:K32))</f>
        <v>0</v>
      </c>
      <c r="M32" s="36" t="n">
        <f aca="false">SUM(H32,L32)</f>
        <v>0</v>
      </c>
      <c r="N32" s="27" t="n">
        <f aca="false">IF(ISNUMBER(A32), (IF(175.508&lt; A32,M32, TRUNC(10^(0.75194503*((LOG((A32/175.508)/LOG(10))*(LOG((A32/175.508)/LOG(10)))))),4)*M32)), 0)</f>
        <v>0</v>
      </c>
    </row>
    <row r="33" customFormat="false" ht="12.85" hidden="false" customHeight="false" outlineLevel="0" collapsed="false">
      <c r="A33" s="38"/>
      <c r="B33" s="39"/>
      <c r="C33" s="40"/>
      <c r="D33" s="41" t="s">
        <v>42</v>
      </c>
      <c r="E33" s="42"/>
      <c r="F33" s="43"/>
      <c r="G33" s="42"/>
      <c r="H33" s="44"/>
      <c r="I33" s="42"/>
      <c r="J33" s="43"/>
      <c r="K33" s="42"/>
      <c r="L33" s="44"/>
      <c r="M33" s="45"/>
      <c r="N33" s="46" t="n">
        <f aca="false">SUM(N27:N32)-MIN(N27:N32)</f>
        <v>1263.3974</v>
      </c>
    </row>
    <row r="34" customFormat="false" ht="12.85" hidden="true" customHeight="false" outlineLevel="0" collapsed="false">
      <c r="A34" s="19"/>
      <c r="B34" s="20"/>
      <c r="C34" s="21"/>
      <c r="D34" s="22"/>
      <c r="E34" s="23"/>
      <c r="F34" s="24"/>
      <c r="G34" s="23"/>
      <c r="H34" s="25" t="n">
        <f aca="false">IF(MAX(E34:G34)&lt;0,0,MAX(E34:G34))</f>
        <v>0</v>
      </c>
      <c r="I34" s="23"/>
      <c r="J34" s="24"/>
      <c r="K34" s="23"/>
      <c r="L34" s="25" t="n">
        <f aca="false">IF(MAX(I34:K34)&lt;0,0,MAX(I34:K34))</f>
        <v>0</v>
      </c>
      <c r="M34" s="26" t="n">
        <f aca="false">SUM(H34,L34)</f>
        <v>0</v>
      </c>
      <c r="N34" s="27" t="n">
        <f aca="false">IF(ISNUMBER(A34), (IF(175.508&lt; A34,M34, TRUNC(10^(0.75194503*((LOG((A34/175.508)/LOG(10))*(LOG((A34/175.508)/LOG(10)))))),4)*M34)), 0)</f>
        <v>0</v>
      </c>
    </row>
    <row r="35" customFormat="false" ht="12.85" hidden="true" customHeight="false" outlineLevel="0" collapsed="false">
      <c r="A35" s="29"/>
      <c r="B35" s="30"/>
      <c r="C35" s="31"/>
      <c r="D35" s="32"/>
      <c r="E35" s="33"/>
      <c r="F35" s="34"/>
      <c r="G35" s="33"/>
      <c r="H35" s="35" t="n">
        <f aca="false">IF(MAX(E35:G35)&lt;0,0,MAX(E35:G35))</f>
        <v>0</v>
      </c>
      <c r="I35" s="33"/>
      <c r="J35" s="34"/>
      <c r="K35" s="33"/>
      <c r="L35" s="35" t="n">
        <f aca="false">IF(MAX(I35:K35)&lt;0,0,MAX(I35:K35))</f>
        <v>0</v>
      </c>
      <c r="M35" s="36" t="n">
        <f aca="false">SUM(H35,L35)</f>
        <v>0</v>
      </c>
      <c r="N35" s="27" t="n">
        <f aca="false">IF(ISNUMBER(A35), (IF(175.508&lt; A35,M35, TRUNC(10^(0.75194503*((LOG((A35/175.508)/LOG(10))*(LOG((A35/175.508)/LOG(10)))))),4)*M35)), 0)</f>
        <v>0</v>
      </c>
    </row>
    <row r="36" customFormat="false" ht="12.85" hidden="true" customHeight="false" outlineLevel="0" collapsed="false">
      <c r="A36" s="29"/>
      <c r="B36" s="30"/>
      <c r="C36" s="31"/>
      <c r="D36" s="37"/>
      <c r="E36" s="33"/>
      <c r="F36" s="34"/>
      <c r="G36" s="33"/>
      <c r="H36" s="35" t="n">
        <f aca="false">IF(MAX(E36:G36)&lt;0,0,MAX(E36:G36))</f>
        <v>0</v>
      </c>
      <c r="I36" s="33"/>
      <c r="J36" s="34"/>
      <c r="K36" s="33"/>
      <c r="L36" s="35" t="n">
        <f aca="false">IF(MAX(I36:K36)&lt;0,0,MAX(I36:K36))</f>
        <v>0</v>
      </c>
      <c r="M36" s="36" t="n">
        <f aca="false">SUM(H36,L36)</f>
        <v>0</v>
      </c>
      <c r="N36" s="27" t="n">
        <f aca="false">IF(ISNUMBER(A36), (IF(175.508&lt; A36,M36, TRUNC(10^(0.75194503*((LOG((A36/175.508)/LOG(10))*(LOG((A36/175.508)/LOG(10)))))),4)*M36)), 0)</f>
        <v>0</v>
      </c>
    </row>
    <row r="37" customFormat="false" ht="12.85" hidden="true" customHeight="false" outlineLevel="0" collapsed="false">
      <c r="A37" s="29"/>
      <c r="B37" s="30"/>
      <c r="C37" s="31"/>
      <c r="D37" s="32"/>
      <c r="E37" s="33"/>
      <c r="F37" s="34"/>
      <c r="G37" s="33"/>
      <c r="H37" s="35" t="n">
        <f aca="false">IF(MAX(E37:G37)&lt;0,0,MAX(E37:G37))</f>
        <v>0</v>
      </c>
      <c r="I37" s="33"/>
      <c r="J37" s="34"/>
      <c r="K37" s="33"/>
      <c r="L37" s="35" t="n">
        <f aca="false">IF(MAX(I37:K37)&lt;0,0,MAX(I37:K37))</f>
        <v>0</v>
      </c>
      <c r="M37" s="36" t="n">
        <f aca="false">SUM(H37,L37)</f>
        <v>0</v>
      </c>
      <c r="N37" s="27" t="n">
        <f aca="false">IF(ISNUMBER(A37), (IF(175.508&lt; A37,M37, TRUNC(10^(0.75194503*((LOG((A37/175.508)/LOG(10))*(LOG((A37/175.508)/LOG(10)))))),4)*M37)), 0)</f>
        <v>0</v>
      </c>
    </row>
    <row r="38" customFormat="false" ht="12.85" hidden="true" customHeight="false" outlineLevel="0" collapsed="false">
      <c r="A38" s="29"/>
      <c r="B38" s="30"/>
      <c r="C38" s="31"/>
      <c r="D38" s="37"/>
      <c r="E38" s="33"/>
      <c r="F38" s="34"/>
      <c r="G38" s="33"/>
      <c r="H38" s="35" t="n">
        <f aca="false">IF(MAX(E38:G38)&lt;0,0,MAX(E38:G38))</f>
        <v>0</v>
      </c>
      <c r="I38" s="33"/>
      <c r="J38" s="34"/>
      <c r="K38" s="33"/>
      <c r="L38" s="35" t="n">
        <f aca="false">IF(MAX(I38:K38)&lt;0,0,MAX(I38:K38))</f>
        <v>0</v>
      </c>
      <c r="M38" s="36" t="n">
        <f aca="false">SUM(H38,L38)</f>
        <v>0</v>
      </c>
      <c r="N38" s="27" t="n">
        <f aca="false">IF(ISNUMBER(A38), (IF(175.508&lt; A38,M38, TRUNC(10^(0.75194503*((LOG((A38/175.508)/LOG(10))*(LOG((A38/175.508)/LOG(10)))))),4)*M38)), 0)</f>
        <v>0</v>
      </c>
    </row>
    <row r="39" customFormat="false" ht="12.85" hidden="true" customHeight="false" outlineLevel="0" collapsed="false">
      <c r="A39" s="29"/>
      <c r="B39" s="30"/>
      <c r="C39" s="31"/>
      <c r="D39" s="32"/>
      <c r="E39" s="33"/>
      <c r="F39" s="34"/>
      <c r="G39" s="33"/>
      <c r="H39" s="35" t="n">
        <f aca="false">IF(MAX(E39:G39)&lt;0,0,MAX(E39:G39))</f>
        <v>0</v>
      </c>
      <c r="I39" s="33"/>
      <c r="J39" s="34"/>
      <c r="K39" s="33"/>
      <c r="L39" s="35" t="n">
        <f aca="false">IF(MAX(I39:K39)&lt;0,0,MAX(I39:K39))</f>
        <v>0</v>
      </c>
      <c r="M39" s="36" t="n">
        <f aca="false">SUM(H39,L39)</f>
        <v>0</v>
      </c>
      <c r="N39" s="27" t="n">
        <f aca="false">IF(ISNUMBER(A39), (IF(175.508&lt; A39,M39, TRUNC(10^(0.75194503*((LOG((A39/175.508)/LOG(10))*(LOG((A39/175.508)/LOG(10)))))),4)*M39)), 0)</f>
        <v>0</v>
      </c>
    </row>
    <row r="40" customFormat="false" ht="12.85" hidden="true" customHeight="false" outlineLevel="0" collapsed="false">
      <c r="A40" s="47"/>
      <c r="B40" s="48"/>
      <c r="C40" s="49"/>
      <c r="D40" s="50"/>
      <c r="E40" s="51"/>
      <c r="F40" s="52"/>
      <c r="G40" s="51"/>
      <c r="H40" s="53"/>
      <c r="I40" s="51"/>
      <c r="J40" s="52"/>
      <c r="K40" s="51"/>
      <c r="L40" s="53"/>
      <c r="M40" s="54"/>
      <c r="N40" s="55" t="n">
        <f aca="false">SUM(N34:N39)-MIN(N34:N39)</f>
        <v>0</v>
      </c>
    </row>
    <row r="41" customFormat="false" ht="12.85" hidden="true" customHeight="false" outlineLevel="0" collapsed="false">
      <c r="A41" s="19"/>
      <c r="B41" s="20"/>
      <c r="C41" s="21"/>
      <c r="D41" s="22"/>
      <c r="E41" s="23"/>
      <c r="F41" s="24"/>
      <c r="G41" s="23"/>
      <c r="H41" s="25" t="n">
        <f aca="false">IF(MAX(E41:G41)&lt;0,0,MAX(E41:G41))</f>
        <v>0</v>
      </c>
      <c r="I41" s="23"/>
      <c r="J41" s="24"/>
      <c r="K41" s="23"/>
      <c r="L41" s="25" t="n">
        <f aca="false">IF(MAX(I41:K41)&lt;0,0,MAX(I41:K41))</f>
        <v>0</v>
      </c>
      <c r="M41" s="26" t="n">
        <f aca="false">SUM(H41,L41)</f>
        <v>0</v>
      </c>
      <c r="N41" s="27" t="n">
        <f aca="false">IF(ISNUMBER(A41), (IF(175.508&lt; A41,M41, TRUNC(10^(0.75194503*((LOG((A41/175.508)/LOG(10))*(LOG((A41/175.508)/LOG(10)))))),4)*M41)), 0)</f>
        <v>0</v>
      </c>
    </row>
    <row r="42" customFormat="false" ht="12.85" hidden="true" customHeight="false" outlineLevel="0" collapsed="false">
      <c r="A42" s="29"/>
      <c r="B42" s="30"/>
      <c r="C42" s="31"/>
      <c r="D42" s="32"/>
      <c r="E42" s="33"/>
      <c r="F42" s="34"/>
      <c r="G42" s="33"/>
      <c r="H42" s="35" t="n">
        <f aca="false">IF(MAX(E42:G42)&lt;0,0,MAX(E42:G42))</f>
        <v>0</v>
      </c>
      <c r="I42" s="33"/>
      <c r="J42" s="34"/>
      <c r="K42" s="33"/>
      <c r="L42" s="35" t="n">
        <f aca="false">IF(MAX(I42:K42)&lt;0,0,MAX(I42:K42))</f>
        <v>0</v>
      </c>
      <c r="M42" s="36" t="n">
        <f aca="false">SUM(H42,L42)</f>
        <v>0</v>
      </c>
      <c r="N42" s="27" t="n">
        <f aca="false">IF(ISNUMBER(A42), (IF(175.508&lt; A42,M42, TRUNC(10^(0.75194503*((LOG((A42/175.508)/LOG(10))*(LOG((A42/175.508)/LOG(10)))))),4)*M42)), 0)</f>
        <v>0</v>
      </c>
    </row>
    <row r="43" customFormat="false" ht="12.85" hidden="true" customHeight="false" outlineLevel="0" collapsed="false">
      <c r="A43" s="29"/>
      <c r="B43" s="30"/>
      <c r="C43" s="31"/>
      <c r="D43" s="37"/>
      <c r="E43" s="33"/>
      <c r="F43" s="34"/>
      <c r="G43" s="33"/>
      <c r="H43" s="35" t="n">
        <f aca="false">IF(MAX(E43:G43)&lt;0,0,MAX(E43:G43))</f>
        <v>0</v>
      </c>
      <c r="I43" s="33"/>
      <c r="J43" s="34"/>
      <c r="K43" s="33"/>
      <c r="L43" s="35" t="n">
        <f aca="false">IF(MAX(I43:K43)&lt;0,0,MAX(I43:K43))</f>
        <v>0</v>
      </c>
      <c r="M43" s="36" t="n">
        <f aca="false">SUM(H43,L43)</f>
        <v>0</v>
      </c>
      <c r="N43" s="27" t="n">
        <f aca="false">IF(ISNUMBER(A43), (IF(175.508&lt; A43,M43, TRUNC(10^(0.75194503*((LOG((A43/175.508)/LOG(10))*(LOG((A43/175.508)/LOG(10)))))),4)*M43)), 0)</f>
        <v>0</v>
      </c>
    </row>
    <row r="44" customFormat="false" ht="12.85" hidden="true" customHeight="false" outlineLevel="0" collapsed="false">
      <c r="A44" s="29"/>
      <c r="B44" s="30"/>
      <c r="C44" s="31"/>
      <c r="D44" s="32"/>
      <c r="E44" s="33"/>
      <c r="F44" s="34"/>
      <c r="G44" s="33"/>
      <c r="H44" s="35" t="n">
        <f aca="false">IF(MAX(E44:G44)&lt;0,0,MAX(E44:G44))</f>
        <v>0</v>
      </c>
      <c r="I44" s="33"/>
      <c r="J44" s="34"/>
      <c r="K44" s="33"/>
      <c r="L44" s="35" t="n">
        <f aca="false">IF(MAX(I44:K44)&lt;0,0,MAX(I44:K44))</f>
        <v>0</v>
      </c>
      <c r="M44" s="36" t="n">
        <f aca="false">SUM(H44,L44)</f>
        <v>0</v>
      </c>
      <c r="N44" s="27" t="n">
        <f aca="false">IF(ISNUMBER(A44), (IF(175.508&lt; A44,M44, TRUNC(10^(0.75194503*((LOG((A44/175.508)/LOG(10))*(LOG((A44/175.508)/LOG(10)))))),4)*M44)), 0)</f>
        <v>0</v>
      </c>
    </row>
    <row r="45" customFormat="false" ht="12.85" hidden="true" customHeight="false" outlineLevel="0" collapsed="false">
      <c r="A45" s="29"/>
      <c r="B45" s="30"/>
      <c r="C45" s="31"/>
      <c r="D45" s="37"/>
      <c r="E45" s="33"/>
      <c r="F45" s="34"/>
      <c r="G45" s="33"/>
      <c r="H45" s="35" t="n">
        <f aca="false">IF(MAX(E45:G45)&lt;0,0,MAX(E45:G45))</f>
        <v>0</v>
      </c>
      <c r="I45" s="33"/>
      <c r="J45" s="34"/>
      <c r="K45" s="33"/>
      <c r="L45" s="35" t="n">
        <f aca="false">IF(MAX(I45:K45)&lt;0,0,MAX(I45:K45))</f>
        <v>0</v>
      </c>
      <c r="M45" s="36" t="n">
        <f aca="false">SUM(H45,L45)</f>
        <v>0</v>
      </c>
      <c r="N45" s="27" t="n">
        <f aca="false">IF(ISNUMBER(A45), (IF(175.508&lt; A45,M45, TRUNC(10^(0.75194503*((LOG((A45/175.508)/LOG(10))*(LOG((A45/175.508)/LOG(10)))))),4)*M45)), 0)</f>
        <v>0</v>
      </c>
    </row>
    <row r="46" customFormat="false" ht="12.85" hidden="true" customHeight="false" outlineLevel="0" collapsed="false">
      <c r="A46" s="29"/>
      <c r="B46" s="30"/>
      <c r="C46" s="31"/>
      <c r="D46" s="32"/>
      <c r="E46" s="33"/>
      <c r="F46" s="34"/>
      <c r="G46" s="33"/>
      <c r="H46" s="35" t="n">
        <f aca="false">IF(MAX(E46:G46)&lt;0,0,MAX(E46:G46))</f>
        <v>0</v>
      </c>
      <c r="I46" s="33"/>
      <c r="J46" s="34"/>
      <c r="K46" s="33"/>
      <c r="L46" s="35" t="n">
        <f aca="false">IF(MAX(I46:K46)&lt;0,0,MAX(I46:K46))</f>
        <v>0</v>
      </c>
      <c r="M46" s="36" t="n">
        <f aca="false">SUM(H46,L46)</f>
        <v>0</v>
      </c>
      <c r="N46" s="27" t="n">
        <f aca="false">IF(ISNUMBER(A46), (IF(175.508&lt; A46,M46, TRUNC(10^(0.75194503*((LOG((A46/175.508)/LOG(10))*(LOG((A46/175.508)/LOG(10)))))),4)*M46)), 0)</f>
        <v>0</v>
      </c>
    </row>
    <row r="47" customFormat="false" ht="12.85" hidden="true" customHeight="false" outlineLevel="0" collapsed="false">
      <c r="A47" s="47"/>
      <c r="B47" s="48"/>
      <c r="C47" s="49"/>
      <c r="D47" s="50"/>
      <c r="E47" s="51"/>
      <c r="F47" s="52"/>
      <c r="G47" s="51"/>
      <c r="H47" s="53"/>
      <c r="I47" s="51"/>
      <c r="J47" s="52"/>
      <c r="K47" s="51"/>
      <c r="L47" s="53"/>
      <c r="M47" s="54"/>
      <c r="N47" s="55" t="n">
        <f aca="false">SUM(N41:N46)-MIN(N41:N46)</f>
        <v>0</v>
      </c>
    </row>
    <row r="48" customFormat="false" ht="13.5" hidden="false" customHeight="true" outlineLevel="0" collapsed="false"/>
    <row r="49" customFormat="false" ht="12.85" hidden="false" customHeight="false" outlineLevel="0" collapsed="false">
      <c r="A49" s="56" t="s">
        <v>43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customFormat="false" ht="12.85" hidden="false" customHeight="false" outlineLevel="0" collapsed="false">
      <c r="A50" s="57" t="s">
        <v>44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customFormat="false" ht="12.85" hidden="false" customHeight="false" outlineLevel="0" collapsed="false">
      <c r="A51" s="58" t="s">
        <v>45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3" customFormat="false" ht="12.85" hidden="false" customHeight="false" outlineLevel="0" collapsed="false">
      <c r="A53" s="1" t="s">
        <v>46</v>
      </c>
    </row>
    <row r="54" customFormat="false" ht="12.85" hidden="false" customHeight="false" outlineLevel="0" collapsed="false">
      <c r="A54" s="59" t="s">
        <v>47</v>
      </c>
    </row>
    <row r="56" customFormat="false" ht="12.8" hidden="false" customHeight="false" outlineLevel="0" collapsed="false">
      <c r="C56" s="60" t="s">
        <v>48</v>
      </c>
      <c r="D56" s="60"/>
    </row>
    <row r="57" customFormat="false" ht="12.85" hidden="false" customHeight="false" outlineLevel="0" collapsed="false">
      <c r="A57" s="61" t="s">
        <v>49</v>
      </c>
      <c r="B57" s="62" t="s">
        <v>50</v>
      </c>
      <c r="C57" s="61" t="s">
        <v>51</v>
      </c>
      <c r="D57" s="63" t="s">
        <v>10</v>
      </c>
    </row>
    <row r="58" customFormat="false" ht="12.85" hidden="false" customHeight="false" outlineLevel="0" collapsed="false">
      <c r="A58" s="64" t="n">
        <v>1</v>
      </c>
      <c r="B58" s="65" t="s">
        <v>42</v>
      </c>
      <c r="C58" s="61" t="n">
        <v>8</v>
      </c>
      <c r="D58" s="66" t="n">
        <f aca="false">N33</f>
        <v>1263.3974</v>
      </c>
    </row>
    <row r="59" customFormat="false" ht="12.85" hidden="false" customHeight="false" outlineLevel="0" collapsed="false">
      <c r="A59" s="61" t="n">
        <v>2</v>
      </c>
      <c r="B59" s="65" t="s">
        <v>30</v>
      </c>
      <c r="C59" s="61" t="n">
        <v>7</v>
      </c>
      <c r="D59" s="65" t="n">
        <f aca="false">N19</f>
        <v>1107.9589</v>
      </c>
    </row>
    <row r="60" customFormat="false" ht="12.85" hidden="false" customHeight="false" outlineLevel="0" collapsed="false">
      <c r="A60" s="61" t="n">
        <v>3</v>
      </c>
      <c r="B60" s="65" t="s">
        <v>52</v>
      </c>
      <c r="C60" s="61" t="n">
        <v>6</v>
      </c>
      <c r="D60" s="66" t="n">
        <f aca="false">N12</f>
        <v>881.747</v>
      </c>
    </row>
    <row r="61" customFormat="false" ht="12.85" hidden="false" customHeight="false" outlineLevel="0" collapsed="false">
      <c r="A61" s="61" t="n">
        <v>4</v>
      </c>
      <c r="B61" s="65" t="s">
        <v>53</v>
      </c>
      <c r="C61" s="61" t="n">
        <v>5</v>
      </c>
      <c r="D61" s="65" t="n">
        <f aca="false">N26</f>
        <v>662.4125</v>
      </c>
    </row>
  </sheetData>
  <autoFilter ref="A4:O47"/>
  <mergeCells count="10">
    <mergeCell ref="A1:N1"/>
    <mergeCell ref="A2:B2"/>
    <mergeCell ref="C2:K2"/>
    <mergeCell ref="L2:N2"/>
    <mergeCell ref="E4:H4"/>
    <mergeCell ref="I4:L4"/>
    <mergeCell ref="A49:N49"/>
    <mergeCell ref="A50:N50"/>
    <mergeCell ref="A51:N51"/>
    <mergeCell ref="C56:D56"/>
  </mergeCells>
  <conditionalFormatting sqref="E6:G47;I6:K47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</conditionalFormatting>
  <printOptions headings="false" gridLines="false" gridLinesSet="true" horizontalCentered="true" verticalCentered="false"/>
  <pageMargins left="0.280555555555556" right="0.590277777777778" top="0.297222222222222" bottom="0.209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13858</TotalTime>
  <Application>OpenOffice/4.1.3$Win32 OpenOffice.org_project/413m1$Build-9783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cs-CZ</dc:language>
  <dcterms:modified xsi:type="dcterms:W3CDTF">2017-02-11T13:05:27Z</dcterms:modified>
  <cp:revision>46</cp:revision>
</cp:coreProperties>
</file>